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_CPBS- COORDENADORIA DE PREÇOS DE BENS E SERVIÇOS\Planilhas 70.30 editáveis\"/>
    </mc:Choice>
  </mc:AlternateContent>
  <bookViews>
    <workbookView xWindow="0" yWindow="0" windowWidth="28800" windowHeight="11835"/>
  </bookViews>
  <sheets>
    <sheet name="SMART TV" sheetId="80" r:id="rId1"/>
  </sheets>
  <definedNames>
    <definedName name="_xlnm.Print_Area" localSheetId="0">'SMART TV'!$A$1:$F$117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80" l="1"/>
  <c r="C55" i="80"/>
  <c r="C56" i="80"/>
  <c r="C57" i="80"/>
  <c r="C58" i="80"/>
  <c r="C59" i="80"/>
  <c r="C60" i="80"/>
  <c r="C61" i="80"/>
  <c r="C62" i="80"/>
  <c r="C63" i="80"/>
  <c r="C64" i="80"/>
  <c r="C65" i="80"/>
  <c r="D65" i="80"/>
  <c r="B89" i="80"/>
  <c r="F89" i="80" s="1"/>
  <c r="E65" i="80"/>
  <c r="F65" i="80" s="1"/>
  <c r="B54" i="80"/>
  <c r="D54" i="80" s="1"/>
  <c r="B55" i="80"/>
  <c r="D55" i="80" s="1"/>
  <c r="B56" i="80"/>
  <c r="D56" i="80" s="1"/>
  <c r="B57" i="80"/>
  <c r="D57" i="80" s="1"/>
  <c r="B58" i="80"/>
  <c r="D58" i="80" s="1"/>
  <c r="B59" i="80"/>
  <c r="D59" i="80" s="1"/>
  <c r="B60" i="80"/>
  <c r="D60" i="80" s="1"/>
  <c r="B61" i="80"/>
  <c r="D61" i="80" s="1"/>
  <c r="B62" i="80"/>
  <c r="E62" i="80" s="1"/>
  <c r="F62" i="80" s="1"/>
  <c r="B63" i="80"/>
  <c r="D63" i="80" s="1"/>
  <c r="B64" i="80"/>
  <c r="E64" i="80" s="1"/>
  <c r="F64" i="80" s="1"/>
  <c r="B47" i="80"/>
  <c r="C47" i="80"/>
  <c r="B112" i="80" l="1"/>
  <c r="C112" i="80" s="1"/>
  <c r="B86" i="80"/>
  <c r="B84" i="80"/>
  <c r="B107" i="80" s="1"/>
  <c r="C107" i="80" s="1"/>
  <c r="B81" i="80"/>
  <c r="B104" i="80" s="1"/>
  <c r="C104" i="80" s="1"/>
  <c r="B88" i="80"/>
  <c r="B111" i="80" s="1"/>
  <c r="C111" i="80" s="1"/>
  <c r="B80" i="80"/>
  <c r="B103" i="80" s="1"/>
  <c r="C103" i="80" s="1"/>
  <c r="E89" i="80"/>
  <c r="B87" i="80"/>
  <c r="B110" i="80" s="1"/>
  <c r="C110" i="80" s="1"/>
  <c r="D89" i="80"/>
  <c r="F86" i="80"/>
  <c r="B85" i="80"/>
  <c r="B108" i="80" s="1"/>
  <c r="C108" i="80" s="1"/>
  <c r="C86" i="80"/>
  <c r="E86" i="80"/>
  <c r="B78" i="80"/>
  <c r="B101" i="80" s="1"/>
  <c r="C101" i="80" s="1"/>
  <c r="B83" i="80"/>
  <c r="B106" i="80" s="1"/>
  <c r="C106" i="80" s="1"/>
  <c r="C84" i="80"/>
  <c r="B79" i="80"/>
  <c r="B102" i="80" s="1"/>
  <c r="C102" i="80" s="1"/>
  <c r="B82" i="80"/>
  <c r="D64" i="80"/>
  <c r="C89" i="80"/>
  <c r="E57" i="80"/>
  <c r="F57" i="80" s="1"/>
  <c r="E59" i="80"/>
  <c r="F59" i="80" s="1"/>
  <c r="E60" i="80"/>
  <c r="F60" i="80" s="1"/>
  <c r="E58" i="80"/>
  <c r="F58" i="80" s="1"/>
  <c r="E54" i="80"/>
  <c r="F54" i="80" s="1"/>
  <c r="E56" i="80"/>
  <c r="F56" i="80" s="1"/>
  <c r="D62" i="80"/>
  <c r="E63" i="80"/>
  <c r="F63" i="80" s="1"/>
  <c r="E55" i="80"/>
  <c r="F55" i="80" s="1"/>
  <c r="E61" i="80"/>
  <c r="F61" i="80" s="1"/>
  <c r="C48" i="80"/>
  <c r="C49" i="80"/>
  <c r="C50" i="80"/>
  <c r="C51" i="80"/>
  <c r="C52" i="80"/>
  <c r="C53" i="80"/>
  <c r="C46" i="80"/>
  <c r="D86" i="80" l="1"/>
  <c r="B109" i="80"/>
  <c r="C109" i="80" s="1"/>
  <c r="F82" i="80"/>
  <c r="B105" i="80"/>
  <c r="C105" i="80" s="1"/>
  <c r="E84" i="80"/>
  <c r="D84" i="80"/>
  <c r="F84" i="80"/>
  <c r="E88" i="80"/>
  <c r="F88" i="80"/>
  <c r="F81" i="80"/>
  <c r="D81" i="80"/>
  <c r="E81" i="80"/>
  <c r="C81" i="80"/>
  <c r="D82" i="80"/>
  <c r="E82" i="80"/>
  <c r="C82" i="80"/>
  <c r="F85" i="80"/>
  <c r="D85" i="80"/>
  <c r="E85" i="80"/>
  <c r="C85" i="80"/>
  <c r="E79" i="80"/>
  <c r="D79" i="80"/>
  <c r="C79" i="80"/>
  <c r="F79" i="80"/>
  <c r="D88" i="80"/>
  <c r="C88" i="80"/>
  <c r="E87" i="80"/>
  <c r="C87" i="80"/>
  <c r="D87" i="80"/>
  <c r="F87" i="80"/>
  <c r="E83" i="80"/>
  <c r="C83" i="80"/>
  <c r="F83" i="80"/>
  <c r="D83" i="80"/>
  <c r="D78" i="80"/>
  <c r="F78" i="80"/>
  <c r="E78" i="80"/>
  <c r="F80" i="80"/>
  <c r="D80" i="80"/>
  <c r="E80" i="80"/>
  <c r="C80" i="80"/>
  <c r="B53" i="80"/>
  <c r="B52" i="80"/>
  <c r="B51" i="80"/>
  <c r="B50" i="80"/>
  <c r="B49" i="80"/>
  <c r="B48" i="80"/>
  <c r="B46" i="80"/>
  <c r="D53" i="80" l="1"/>
  <c r="E53" i="80" s="1"/>
  <c r="B77" i="80" s="1"/>
  <c r="B100" i="80" s="1"/>
  <c r="D46" i="80"/>
  <c r="E46" i="80" s="1"/>
  <c r="F46" i="80" s="1"/>
  <c r="D48" i="80"/>
  <c r="E48" i="80" s="1"/>
  <c r="D47" i="80"/>
  <c r="E47" i="80" s="1"/>
  <c r="D49" i="80"/>
  <c r="E49" i="80" s="1"/>
  <c r="D50" i="80"/>
  <c r="E50" i="80" s="1"/>
  <c r="D51" i="80"/>
  <c r="E51" i="80" s="1"/>
  <c r="D52" i="80"/>
  <c r="E52" i="80" s="1"/>
  <c r="F77" i="80" l="1"/>
  <c r="F47" i="80"/>
  <c r="B71" i="80"/>
  <c r="F53" i="80"/>
  <c r="F52" i="80"/>
  <c r="B76" i="80"/>
  <c r="F51" i="80"/>
  <c r="B75" i="80"/>
  <c r="C78" i="80"/>
  <c r="F49" i="80"/>
  <c r="B73" i="80"/>
  <c r="F50" i="80"/>
  <c r="B74" i="80"/>
  <c r="F48" i="80"/>
  <c r="B72" i="80"/>
  <c r="B70" i="80"/>
  <c r="D77" i="80" l="1"/>
  <c r="C76" i="80"/>
  <c r="F76" i="80"/>
  <c r="D76" i="80"/>
  <c r="E76" i="80" s="1"/>
  <c r="F74" i="80"/>
  <c r="D74" i="80"/>
  <c r="E74" i="80" s="1"/>
  <c r="C72" i="80"/>
  <c r="E72" i="80"/>
  <c r="F72" i="80"/>
  <c r="D72" i="80"/>
  <c r="F71" i="80"/>
  <c r="E71" i="80"/>
  <c r="C71" i="80"/>
  <c r="D73" i="80"/>
  <c r="F73" i="80"/>
  <c r="F70" i="80"/>
  <c r="D70" i="80"/>
  <c r="E70" i="80" s="1"/>
  <c r="C75" i="80"/>
  <c r="F75" i="80"/>
  <c r="D75" i="80"/>
  <c r="E75" i="80" s="1"/>
  <c r="C70" i="80"/>
  <c r="B93" i="80"/>
  <c r="C93" i="80" s="1"/>
  <c r="C74" i="80"/>
  <c r="C73" i="80"/>
  <c r="C77" i="80"/>
  <c r="E77" i="80"/>
  <c r="E73" i="80"/>
  <c r="B95" i="80"/>
  <c r="C95" i="80" s="1"/>
  <c r="D71" i="80"/>
  <c r="B94" i="80" s="1"/>
  <c r="C94" i="80" s="1"/>
  <c r="B96" i="80" l="1"/>
  <c r="C96" i="80" s="1"/>
  <c r="C100" i="80"/>
  <c r="B97" i="80"/>
  <c r="C97" i="80" s="1"/>
  <c r="B99" i="80"/>
  <c r="C99" i="80" s="1"/>
  <c r="B98" i="80"/>
  <c r="C98" i="80" s="1"/>
  <c r="E93" i="80" l="1"/>
</calcChain>
</file>

<file path=xl/sharedStrings.xml><?xml version="1.0" encoding="utf-8"?>
<sst xmlns="http://schemas.openxmlformats.org/spreadsheetml/2006/main" count="44" uniqueCount="34">
  <si>
    <t>PREÇO</t>
  </si>
  <si>
    <t>MÉDIA DOS DEMAIS PREÇOS</t>
  </si>
  <si>
    <t>COMPARAÇÃO (%)</t>
  </si>
  <si>
    <t>RESULTADO</t>
  </si>
  <si>
    <t>DIFERENÇA (%)</t>
  </si>
  <si>
    <t>PREÇOS APROVADOS</t>
  </si>
  <si>
    <t>MÉDIA FINAL</t>
  </si>
  <si>
    <t>Insira todas as informações necessárias nos campos editáveis destacados com esta cor</t>
  </si>
  <si>
    <t>FORNECEDOR</t>
  </si>
  <si>
    <t>Elaborado por :</t>
  </si>
  <si>
    <t>Data:</t>
  </si>
  <si>
    <t>___________________________________________________</t>
  </si>
  <si>
    <t>Carimbo e assinatura do (a) Elaborador (a)</t>
  </si>
  <si>
    <t>Órgão:</t>
  </si>
  <si>
    <t>Nº do Processo:</t>
  </si>
  <si>
    <t>Critério de Classificação:</t>
  </si>
  <si>
    <t>Tipo de Julgamento:</t>
  </si>
  <si>
    <t>Descrição do Item:</t>
  </si>
  <si>
    <t>Lote:</t>
  </si>
  <si>
    <t>Quantidade:</t>
  </si>
  <si>
    <t>Item:</t>
  </si>
  <si>
    <t>Código:</t>
  </si>
  <si>
    <t xml:space="preserve">Nº </t>
  </si>
  <si>
    <t>1. DISCRIMINAÇÃO DO PRODUTO</t>
  </si>
  <si>
    <t xml:space="preserve"> DE INEXEQUIBILIDADES E SOBREPREÇOS</t>
  </si>
  <si>
    <r>
      <t xml:space="preserve">Nesta análise serão considerados "excessivamente elevados" os valores em que "a diferença entre o valor oferecido e a média dos demais preços ultrapasse </t>
    </r>
    <r>
      <rPr>
        <b/>
        <sz val="14"/>
        <color theme="4" tint="-0.249977111117893"/>
        <rFont val="Calibri"/>
        <family val="2"/>
        <scheme val="minor"/>
      </rPr>
      <t>30%</t>
    </r>
    <r>
      <rPr>
        <sz val="12"/>
        <color theme="4" tint="-0.249977111117893"/>
        <rFont val="Calibri"/>
        <family val="2"/>
        <scheme val="minor"/>
      </rPr>
      <t>"</t>
    </r>
  </si>
  <si>
    <t>PLANILHA DE ANÁLISE</t>
  </si>
  <si>
    <t>PREÇO PUBLICO ? (S / N)</t>
  </si>
  <si>
    <r>
      <t xml:space="preserve">Nesta análise, serão excluídos os valores Excessivamente Elevados (apontados no Quadro 1), e será considerado "INEXEQUÍVEL" todos os valores que se mostrarem menor que </t>
    </r>
    <r>
      <rPr>
        <b/>
        <sz val="12"/>
        <color theme="4" tint="-0.249977111117893"/>
        <rFont val="Calibri"/>
        <family val="2"/>
        <scheme val="minor"/>
      </rPr>
      <t>70% do valor médio dos demais preços</t>
    </r>
    <r>
      <rPr>
        <sz val="12"/>
        <color theme="4" tint="-0.249977111117893"/>
        <rFont val="Calibri"/>
        <family val="2"/>
        <scheme val="minor"/>
      </rPr>
      <t>. (Com exceção dos PREÇOS PÚBLICOS)</t>
    </r>
  </si>
  <si>
    <t xml:space="preserve">Este modelo está arquitetado de acordo com os Art. 43 a 50 do Decreto Nº 1.525, de 23 de novembro de 2022.
</t>
  </si>
  <si>
    <t>QUADRO 1: ANÁLISE DOS PREÇOS EXCESSIVAMENTE ELEVADOS (DECRETO 1525/2022, Art. 47, §3 - I)</t>
  </si>
  <si>
    <t>QUADRO 2: ANÁLISE DA EXEQUIBILIDADE DOS PREÇOS (DECRETO 1525/2022, Art. 47, §3 - II)</t>
  </si>
  <si>
    <t>RESULTADO DA ANÁLISE DOS PREÇOS (DECRETO 1525/2022, Art. 47, §3)</t>
  </si>
  <si>
    <t>SEPLAG/MT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</si>
</sst>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43" fontId="9" fillId="6" borderId="1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/>
    <xf numFmtId="0" fontId="0" fillId="0" borderId="8" xfId="0" applyBorder="1"/>
    <xf numFmtId="0" fontId="2" fillId="0" borderId="1" xfId="0" applyFont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1" fontId="9" fillId="6" borderId="2" xfId="0" applyNumberFormat="1" applyFont="1" applyFill="1" applyBorder="1" applyAlignment="1">
      <alignment horizontal="center" vertical="center" wrapText="1"/>
    </xf>
    <xf numFmtId="41" fontId="9" fillId="6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4" fillId="0" borderId="1" xfId="2" applyNumberFormat="1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Porcentagem" xfId="1" builtinId="5"/>
    <cellStyle name="Vírgula" xfId="2" builtinId="3"/>
  </cellStyles>
  <dxfs count="6">
    <dxf>
      <font>
        <b/>
        <i/>
        <color rgb="FFFF0000"/>
      </font>
      <fill>
        <patternFill>
          <bgColor theme="5" tint="0.59996337778862885"/>
        </patternFill>
      </fill>
    </dxf>
    <dxf>
      <font>
        <b/>
        <i/>
        <color rgb="FFFF0000"/>
      </font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600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9"/>
  <sheetViews>
    <sheetView showGridLines="0" tabSelected="1" view="pageBreakPreview" topLeftCell="A100" zoomScaleNormal="100" zoomScaleSheetLayoutView="100" workbookViewId="0">
      <selection activeCell="F114" sqref="F114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42.5703125" customWidth="1"/>
    <col min="4" max="4" width="29.7109375" customWidth="1"/>
    <col min="5" max="6" width="39.28515625" customWidth="1"/>
    <col min="7" max="7" width="2.140625" customWidth="1"/>
    <col min="8" max="16384" width="9.140625" hidden="1"/>
  </cols>
  <sheetData>
    <row r="1" spans="1:6" x14ac:dyDescent="0.25"/>
    <row r="2" spans="1:6" ht="23.25" x14ac:dyDescent="0.25">
      <c r="A2" s="32" t="s">
        <v>26</v>
      </c>
      <c r="B2" s="32"/>
      <c r="C2" s="32"/>
      <c r="D2" s="32"/>
      <c r="E2" s="32"/>
      <c r="F2" s="32"/>
    </row>
    <row r="3" spans="1:6" ht="23.25" x14ac:dyDescent="0.25">
      <c r="A3" s="32" t="s">
        <v>24</v>
      </c>
      <c r="B3" s="32"/>
      <c r="C3" s="32"/>
      <c r="D3" s="32"/>
      <c r="E3" s="32"/>
      <c r="F3" s="32"/>
    </row>
    <row r="4" spans="1:6" ht="18" customHeight="1" x14ac:dyDescent="0.25"/>
    <row r="5" spans="1:6" ht="15.75" x14ac:dyDescent="0.25">
      <c r="A5" s="33" t="s">
        <v>29</v>
      </c>
      <c r="B5" s="33"/>
      <c r="C5" s="33"/>
      <c r="D5" s="33"/>
      <c r="E5" s="33"/>
      <c r="F5" s="33"/>
    </row>
    <row r="6" spans="1:6" ht="15.75" customHeight="1" x14ac:dyDescent="0.25"/>
    <row r="7" spans="1:6" ht="15.75" x14ac:dyDescent="0.25">
      <c r="A7" s="34" t="s">
        <v>7</v>
      </c>
      <c r="B7" s="34"/>
      <c r="C7" s="34"/>
      <c r="D7" s="34"/>
      <c r="E7" s="34"/>
      <c r="F7" s="34"/>
    </row>
    <row r="8" spans="1:6" x14ac:dyDescent="0.25"/>
    <row r="9" spans="1:6" ht="15.75" x14ac:dyDescent="0.25">
      <c r="A9" s="35" t="s">
        <v>23</v>
      </c>
      <c r="B9" s="35"/>
      <c r="C9" s="35"/>
      <c r="D9" s="35"/>
      <c r="E9" s="35"/>
      <c r="F9" s="35"/>
    </row>
    <row r="10" spans="1:6" ht="15.75" x14ac:dyDescent="0.25">
      <c r="A10" s="7"/>
      <c r="B10" s="7"/>
      <c r="C10" s="7"/>
      <c r="D10" s="7"/>
      <c r="E10" s="7"/>
      <c r="F10" s="7"/>
    </row>
    <row r="11" spans="1:6" x14ac:dyDescent="0.25">
      <c r="A11" s="30" t="s">
        <v>13</v>
      </c>
      <c r="B11" s="30"/>
      <c r="C11" s="31" t="s">
        <v>33</v>
      </c>
      <c r="D11" s="31"/>
      <c r="E11" s="1" t="s">
        <v>18</v>
      </c>
      <c r="F11" s="6"/>
    </row>
    <row r="12" spans="1:6" x14ac:dyDescent="0.25">
      <c r="A12" s="30" t="s">
        <v>14</v>
      </c>
      <c r="B12" s="30"/>
      <c r="C12" s="31"/>
      <c r="D12" s="31"/>
      <c r="E12" s="1" t="s">
        <v>20</v>
      </c>
      <c r="F12" s="22"/>
    </row>
    <row r="13" spans="1:6" x14ac:dyDescent="0.25">
      <c r="A13" s="30" t="s">
        <v>16</v>
      </c>
      <c r="B13" s="30"/>
      <c r="C13" s="31"/>
      <c r="D13" s="31"/>
      <c r="E13" s="1" t="s">
        <v>19</v>
      </c>
      <c r="F13" s="6"/>
    </row>
    <row r="14" spans="1:6" x14ac:dyDescent="0.25">
      <c r="A14" s="30" t="s">
        <v>15</v>
      </c>
      <c r="B14" s="30"/>
      <c r="C14" s="31"/>
      <c r="D14" s="31"/>
      <c r="E14" s="1" t="s">
        <v>21</v>
      </c>
      <c r="F14" s="6"/>
    </row>
    <row r="15" spans="1:6" x14ac:dyDescent="0.25">
      <c r="A15" s="36" t="s">
        <v>17</v>
      </c>
      <c r="B15" s="36"/>
      <c r="C15" s="37"/>
      <c r="D15" s="37"/>
      <c r="E15" s="37"/>
      <c r="F15" s="37"/>
    </row>
    <row r="16" spans="1:6" x14ac:dyDescent="0.25">
      <c r="A16" s="36"/>
      <c r="B16" s="36"/>
      <c r="C16" s="37"/>
      <c r="D16" s="37"/>
      <c r="E16" s="37"/>
      <c r="F16" s="37"/>
    </row>
    <row r="17" spans="1:6" x14ac:dyDescent="0.25">
      <c r="A17" s="36"/>
      <c r="B17" s="36"/>
      <c r="C17" s="37"/>
      <c r="D17" s="37"/>
      <c r="E17" s="37"/>
      <c r="F17" s="37"/>
    </row>
    <row r="18" spans="1:6" x14ac:dyDescent="0.25">
      <c r="A18" s="36"/>
      <c r="B18" s="36"/>
      <c r="C18" s="37"/>
      <c r="D18" s="37"/>
      <c r="E18" s="37"/>
      <c r="F18" s="37"/>
    </row>
    <row r="19" spans="1:6" x14ac:dyDescent="0.25">
      <c r="A19" s="36"/>
      <c r="B19" s="36"/>
      <c r="C19" s="37"/>
      <c r="D19" s="37"/>
      <c r="E19" s="37"/>
      <c r="F19" s="37"/>
    </row>
    <row r="20" spans="1:6" x14ac:dyDescent="0.25"/>
    <row r="21" spans="1:6" ht="15.75" x14ac:dyDescent="0.25">
      <c r="A21" s="17" t="s">
        <v>22</v>
      </c>
      <c r="B21" s="18" t="s">
        <v>0</v>
      </c>
      <c r="C21" s="38" t="s">
        <v>8</v>
      </c>
      <c r="D21" s="38"/>
      <c r="E21" s="38"/>
      <c r="F21" s="20" t="s">
        <v>27</v>
      </c>
    </row>
    <row r="22" spans="1:6" ht="15" customHeight="1" x14ac:dyDescent="0.25">
      <c r="A22" s="16">
        <v>1</v>
      </c>
      <c r="B22" s="19"/>
      <c r="C22" s="48"/>
      <c r="D22" s="48"/>
      <c r="E22" s="48"/>
      <c r="F22" s="21"/>
    </row>
    <row r="23" spans="1:6" ht="15" customHeight="1" x14ac:dyDescent="0.25">
      <c r="A23" s="16">
        <v>2</v>
      </c>
      <c r="B23" s="19"/>
      <c r="C23" s="48"/>
      <c r="D23" s="48"/>
      <c r="E23" s="48"/>
      <c r="F23" s="21"/>
    </row>
    <row r="24" spans="1:6" ht="15" customHeight="1" x14ac:dyDescent="0.25">
      <c r="A24" s="16">
        <v>3</v>
      </c>
      <c r="B24" s="19"/>
      <c r="C24" s="47"/>
      <c r="D24" s="47"/>
      <c r="E24" s="47"/>
      <c r="F24" s="21"/>
    </row>
    <row r="25" spans="1:6" ht="15" customHeight="1" x14ac:dyDescent="0.25">
      <c r="A25" s="16">
        <v>4</v>
      </c>
      <c r="B25" s="19"/>
      <c r="C25" s="48"/>
      <c r="D25" s="48"/>
      <c r="E25" s="48"/>
      <c r="F25" s="21"/>
    </row>
    <row r="26" spans="1:6" ht="15" customHeight="1" x14ac:dyDescent="0.25">
      <c r="A26" s="16">
        <v>5</v>
      </c>
      <c r="B26" s="19"/>
      <c r="C26" s="48"/>
      <c r="D26" s="48"/>
      <c r="E26" s="48"/>
      <c r="F26" s="21"/>
    </row>
    <row r="27" spans="1:6" ht="15" customHeight="1" x14ac:dyDescent="0.25">
      <c r="A27" s="16">
        <v>6</v>
      </c>
      <c r="B27" s="19"/>
      <c r="C27" s="47"/>
      <c r="D27" s="47"/>
      <c r="E27" s="47"/>
      <c r="F27" s="21"/>
    </row>
    <row r="28" spans="1:6" ht="15" customHeight="1" x14ac:dyDescent="0.25">
      <c r="A28" s="16">
        <v>7</v>
      </c>
      <c r="B28" s="19"/>
      <c r="C28" s="48"/>
      <c r="D28" s="48"/>
      <c r="E28" s="48"/>
      <c r="F28" s="21"/>
    </row>
    <row r="29" spans="1:6" x14ac:dyDescent="0.25">
      <c r="A29" s="16">
        <v>8</v>
      </c>
      <c r="B29" s="19"/>
      <c r="C29" s="47"/>
      <c r="D29" s="47"/>
      <c r="E29" s="47"/>
      <c r="F29" s="21"/>
    </row>
    <row r="30" spans="1:6" x14ac:dyDescent="0.25">
      <c r="A30" s="16">
        <v>9</v>
      </c>
      <c r="B30" s="19"/>
      <c r="C30" s="47"/>
      <c r="D30" s="47"/>
      <c r="E30" s="47"/>
      <c r="F30" s="21"/>
    </row>
    <row r="31" spans="1:6" x14ac:dyDescent="0.25">
      <c r="A31" s="16">
        <v>10</v>
      </c>
      <c r="B31" s="19"/>
      <c r="C31" s="23"/>
      <c r="D31" s="24"/>
      <c r="E31" s="25"/>
      <c r="F31" s="21"/>
    </row>
    <row r="32" spans="1:6" x14ac:dyDescent="0.25">
      <c r="A32" s="16">
        <v>11</v>
      </c>
      <c r="B32" s="19"/>
      <c r="C32" s="23"/>
      <c r="D32" s="24"/>
      <c r="E32" s="25"/>
      <c r="F32" s="21"/>
    </row>
    <row r="33" spans="1:7" x14ac:dyDescent="0.25">
      <c r="A33" s="16">
        <v>12</v>
      </c>
      <c r="B33" s="19"/>
      <c r="C33" s="23"/>
      <c r="D33" s="24"/>
      <c r="E33" s="25"/>
      <c r="F33" s="21"/>
    </row>
    <row r="34" spans="1:7" x14ac:dyDescent="0.25">
      <c r="A34" s="16">
        <v>13</v>
      </c>
      <c r="B34" s="19"/>
      <c r="C34" s="23"/>
      <c r="D34" s="24"/>
      <c r="E34" s="25"/>
      <c r="F34" s="21"/>
    </row>
    <row r="35" spans="1:7" x14ac:dyDescent="0.25">
      <c r="A35" s="16">
        <v>14</v>
      </c>
      <c r="B35" s="19"/>
      <c r="C35" s="23"/>
      <c r="D35" s="24"/>
      <c r="E35" s="25"/>
      <c r="F35" s="21"/>
    </row>
    <row r="36" spans="1:7" x14ac:dyDescent="0.25">
      <c r="A36" s="16">
        <v>15</v>
      </c>
      <c r="B36" s="19"/>
      <c r="C36" s="23"/>
      <c r="D36" s="24"/>
      <c r="E36" s="25"/>
      <c r="F36" s="21"/>
    </row>
    <row r="37" spans="1:7" x14ac:dyDescent="0.25">
      <c r="A37" s="16">
        <v>16</v>
      </c>
      <c r="B37" s="19"/>
      <c r="C37" s="23"/>
      <c r="D37" s="24"/>
      <c r="E37" s="25"/>
      <c r="F37" s="21"/>
    </row>
    <row r="38" spans="1:7" x14ac:dyDescent="0.25">
      <c r="A38" s="16">
        <v>17</v>
      </c>
      <c r="B38" s="19"/>
      <c r="C38" s="23"/>
      <c r="D38" s="24"/>
      <c r="E38" s="25"/>
      <c r="F38" s="21"/>
    </row>
    <row r="39" spans="1:7" x14ac:dyDescent="0.25">
      <c r="A39" s="16">
        <v>18</v>
      </c>
      <c r="B39" s="19"/>
      <c r="C39" s="49"/>
      <c r="D39" s="50"/>
      <c r="E39" s="51"/>
      <c r="F39" s="21"/>
    </row>
    <row r="40" spans="1:7" x14ac:dyDescent="0.25">
      <c r="A40" s="16">
        <v>19</v>
      </c>
      <c r="B40" s="19"/>
      <c r="C40" s="23"/>
      <c r="D40" s="24"/>
      <c r="E40" s="25"/>
      <c r="F40" s="21"/>
    </row>
    <row r="41" spans="1:7" x14ac:dyDescent="0.25">
      <c r="A41" s="16">
        <v>20</v>
      </c>
      <c r="B41" s="19"/>
      <c r="C41" s="47"/>
      <c r="D41" s="47"/>
      <c r="E41" s="47"/>
      <c r="F41" s="21"/>
      <c r="G41" s="14"/>
    </row>
    <row r="42" spans="1:7" x14ac:dyDescent="0.25"/>
    <row r="43" spans="1:7" ht="34.5" customHeight="1" x14ac:dyDescent="0.25">
      <c r="A43" s="41" t="s">
        <v>30</v>
      </c>
      <c r="B43" s="41"/>
      <c r="C43" s="41"/>
      <c r="D43" s="41"/>
      <c r="E43" s="41"/>
      <c r="F43" s="42"/>
    </row>
    <row r="44" spans="1:7" ht="34.5" customHeight="1" x14ac:dyDescent="0.25">
      <c r="A44" s="43" t="s">
        <v>25</v>
      </c>
      <c r="B44" s="43"/>
      <c r="C44" s="43"/>
      <c r="D44" s="43"/>
      <c r="E44" s="43"/>
      <c r="F44" s="43"/>
    </row>
    <row r="45" spans="1:7" ht="20.100000000000001" customHeight="1" x14ac:dyDescent="0.25">
      <c r="A45" s="26" t="s">
        <v>22</v>
      </c>
      <c r="B45" s="26" t="s">
        <v>0</v>
      </c>
      <c r="C45" s="26" t="s">
        <v>8</v>
      </c>
      <c r="D45" s="26" t="s">
        <v>1</v>
      </c>
      <c r="E45" s="27" t="s">
        <v>4</v>
      </c>
      <c r="F45" s="27" t="s">
        <v>3</v>
      </c>
    </row>
    <row r="46" spans="1:7" ht="20.100000000000001" customHeight="1" x14ac:dyDescent="0.25">
      <c r="A46" s="16">
        <v>1</v>
      </c>
      <c r="B46" s="2" t="str">
        <f t="shared" ref="B46:B53" si="0">IF(B22="","",B22)</f>
        <v/>
      </c>
      <c r="C46" s="12" t="str">
        <f t="shared" ref="C46:C65" si="1">IF(B22="","",C22)</f>
        <v/>
      </c>
      <c r="D46" s="3" t="str">
        <f>IF(B46="","",IF(SUM(B47:B65)=0,"AUSÊNCIA DE OUTRO PREÇO",AVERAGE(B47:B65)))</f>
        <v/>
      </c>
      <c r="E46" s="4" t="str">
        <f>IF(B46="","",IF(D46="AUSÊNCIA DE OUTRO PREÇO","",B46/D46-1))</f>
        <v/>
      </c>
      <c r="F46" s="5" t="str">
        <f>IF(E46="","",IF(E46&gt;30%,"EXCESSIVAMENTE ELEVADO","APROVADO"))</f>
        <v/>
      </c>
    </row>
    <row r="47" spans="1:7" ht="20.100000000000001" customHeight="1" x14ac:dyDescent="0.25">
      <c r="A47" s="16">
        <v>2</v>
      </c>
      <c r="B47" s="2" t="str">
        <f t="shared" si="0"/>
        <v/>
      </c>
      <c r="C47" s="12" t="str">
        <f t="shared" si="1"/>
        <v/>
      </c>
      <c r="D47" s="3" t="str">
        <f>IF(B47="","",IF(SUM(B48:$B$65,B46)=0,"AUSÊNCIA DE OUTRO PREÇO",AVERAGE(B48:$B$65,B46)))</f>
        <v/>
      </c>
      <c r="E47" s="4" t="str">
        <f t="shared" ref="E47" si="2">IF(B47="","",IF(D47="AUSÊNCIA DE OUTRO PREÇO","",B47/D47-1))</f>
        <v/>
      </c>
      <c r="F47" s="5" t="str">
        <f t="shared" ref="F47" si="3">IF(E47="","",IF(E47&gt;30%,"EXCESSIVAMENTE ELEVADO","APROVADO"))</f>
        <v/>
      </c>
      <c r="G47" s="14"/>
    </row>
    <row r="48" spans="1:7" ht="20.100000000000001" customHeight="1" x14ac:dyDescent="0.25">
      <c r="A48" s="16">
        <v>3</v>
      </c>
      <c r="B48" s="2" t="str">
        <f t="shared" si="0"/>
        <v/>
      </c>
      <c r="C48" s="12" t="str">
        <f t="shared" si="1"/>
        <v/>
      </c>
      <c r="D48" s="3" t="str">
        <f>IF(B48="","",IF(SUM(B49:$B$65,$B$46:B47)=0,"AUSÊNCIA DE OUTRO PREÇO",AVERAGE(B49:$B$65,$B$46:B47)))</f>
        <v/>
      </c>
      <c r="E48" s="4" t="str">
        <f t="shared" ref="E48:E52" si="4">IF(B48="","",IF(D48="AUSÊNCIA DE OUTRO PREÇO","",B48/D48-1))</f>
        <v/>
      </c>
      <c r="F48" s="5" t="str">
        <f t="shared" ref="F48:F64" si="5">IF(E48="","",IF(E48&gt;30%,"EXCESSIVAMENTE ELEVADO","APROVADO"))</f>
        <v/>
      </c>
    </row>
    <row r="49" spans="1:6" ht="20.100000000000001" customHeight="1" x14ac:dyDescent="0.25">
      <c r="A49" s="16">
        <v>4</v>
      </c>
      <c r="B49" s="2" t="str">
        <f t="shared" si="0"/>
        <v/>
      </c>
      <c r="C49" s="12" t="str">
        <f t="shared" si="1"/>
        <v/>
      </c>
      <c r="D49" s="3" t="str">
        <f>IF(B49="","",IF(SUM(B50:$B$65,$B$46:B48)=0,"AUSÊNCIA DE OUTRO PREÇO",AVERAGE(B50:$B$65,$B$46:B48)))</f>
        <v/>
      </c>
      <c r="E49" s="4" t="str">
        <f t="shared" si="4"/>
        <v/>
      </c>
      <c r="F49" s="5" t="str">
        <f t="shared" si="5"/>
        <v/>
      </c>
    </row>
    <row r="50" spans="1:6" ht="20.100000000000001" customHeight="1" x14ac:dyDescent="0.25">
      <c r="A50" s="16">
        <v>5</v>
      </c>
      <c r="B50" s="2" t="str">
        <f t="shared" si="0"/>
        <v/>
      </c>
      <c r="C50" s="12" t="str">
        <f t="shared" si="1"/>
        <v/>
      </c>
      <c r="D50" s="3" t="str">
        <f>IF(B50="","",IF(SUM(B51:$B$65,$B$46:B49)=0,"AUSÊNCIA DE OUTRO PREÇO",AVERAGE(B51:$B$65,$B$46:B49)))</f>
        <v/>
      </c>
      <c r="E50" s="4" t="str">
        <f t="shared" si="4"/>
        <v/>
      </c>
      <c r="F50" s="5" t="str">
        <f t="shared" si="5"/>
        <v/>
      </c>
    </row>
    <row r="51" spans="1:6" ht="20.100000000000001" customHeight="1" x14ac:dyDescent="0.25">
      <c r="A51" s="16">
        <v>6</v>
      </c>
      <c r="B51" s="2" t="str">
        <f t="shared" si="0"/>
        <v/>
      </c>
      <c r="C51" s="12" t="str">
        <f t="shared" si="1"/>
        <v/>
      </c>
      <c r="D51" s="3" t="str">
        <f>IF(B51="","",IF(SUM(B52:$B$65,$B$46:B50)=0,"AUSÊNCIA DE OUTRO PREÇO",AVERAGE(B52:$B$65,$B$46:B50)))</f>
        <v/>
      </c>
      <c r="E51" s="4" t="str">
        <f t="shared" si="4"/>
        <v/>
      </c>
      <c r="F51" s="5" t="str">
        <f t="shared" si="5"/>
        <v/>
      </c>
    </row>
    <row r="52" spans="1:6" ht="20.100000000000001" customHeight="1" x14ac:dyDescent="0.25">
      <c r="A52" s="16">
        <v>7</v>
      </c>
      <c r="B52" s="2" t="str">
        <f t="shared" si="0"/>
        <v/>
      </c>
      <c r="C52" s="12" t="str">
        <f t="shared" si="1"/>
        <v/>
      </c>
      <c r="D52" s="3" t="str">
        <f>IF(B52="","",IF(SUM(B53:$B$65,$B$46:B51)=0,"AUSÊNCIA DE OUTRO PREÇO",AVERAGE(B53:$B$65,$B$46:B51)))</f>
        <v/>
      </c>
      <c r="E52" s="4" t="str">
        <f t="shared" si="4"/>
        <v/>
      </c>
      <c r="F52" s="5" t="str">
        <f t="shared" si="5"/>
        <v/>
      </c>
    </row>
    <row r="53" spans="1:6" ht="20.100000000000001" customHeight="1" x14ac:dyDescent="0.25">
      <c r="A53" s="16">
        <v>8</v>
      </c>
      <c r="B53" s="2" t="str">
        <f t="shared" si="0"/>
        <v/>
      </c>
      <c r="C53" s="12" t="str">
        <f t="shared" si="1"/>
        <v/>
      </c>
      <c r="D53" s="3" t="str">
        <f>IF(B53="","",IF(SUM(B54:$B$65,$B$46:B52)=0,"AUSÊNCIA DE OUTRO PREÇO",AVERAGE(B54:$B$65,$B$46:B52)))</f>
        <v/>
      </c>
      <c r="E53" s="4" t="str">
        <f>IF(B53="","",IF(D53="AUSÊNCIA DE OUTRO PREÇO","",B53/D53-1))</f>
        <v/>
      </c>
      <c r="F53" s="5" t="str">
        <f t="shared" si="5"/>
        <v/>
      </c>
    </row>
    <row r="54" spans="1:6" ht="20.100000000000001" customHeight="1" x14ac:dyDescent="0.25">
      <c r="A54" s="16">
        <v>9</v>
      </c>
      <c r="B54" s="2" t="str">
        <f t="shared" ref="B54:B64" si="6">IF(B30="","",B30)</f>
        <v/>
      </c>
      <c r="C54" s="12" t="str">
        <f t="shared" si="1"/>
        <v/>
      </c>
      <c r="D54" s="3" t="str">
        <f>IF(B54="","",IF(SUM(B55:$B$65,$B$46:B53)=0,"AUSÊNCIA DE OUTRO PREÇO",AVERAGE(B55:$B$65,$B$46:B53)))</f>
        <v/>
      </c>
      <c r="E54" s="4" t="str">
        <f>IF(B54="","",IF(D54="AUSÊNCIA DE OUTRO PREÇO","",B54/D54-1))</f>
        <v/>
      </c>
      <c r="F54" s="5" t="str">
        <f t="shared" si="5"/>
        <v/>
      </c>
    </row>
    <row r="55" spans="1:6" ht="20.100000000000001" customHeight="1" x14ac:dyDescent="0.25">
      <c r="A55" s="16">
        <v>10</v>
      </c>
      <c r="B55" s="2" t="str">
        <f t="shared" si="6"/>
        <v/>
      </c>
      <c r="C55" s="12" t="str">
        <f t="shared" si="1"/>
        <v/>
      </c>
      <c r="D55" s="3" t="str">
        <f>IF(B55="","",IF(SUM(B56:$B$65,$B$46:B54)=0,"AUSÊNCIA DE OUTRO PREÇO",AVERAGE(B56:$B$65,$B$46:B54)))</f>
        <v/>
      </c>
      <c r="E55" s="4" t="str">
        <f t="shared" ref="E55:E65" si="7">IF(B55="","",IF(D55="AUSÊNCIA DE OUTRO PREÇO","",B55/D55-1))</f>
        <v/>
      </c>
      <c r="F55" s="5" t="str">
        <f t="shared" si="5"/>
        <v/>
      </c>
    </row>
    <row r="56" spans="1:6" ht="20.100000000000001" customHeight="1" x14ac:dyDescent="0.25">
      <c r="A56" s="16">
        <v>11</v>
      </c>
      <c r="B56" s="2" t="str">
        <f t="shared" si="6"/>
        <v/>
      </c>
      <c r="C56" s="12" t="str">
        <f t="shared" si="1"/>
        <v/>
      </c>
      <c r="D56" s="3" t="str">
        <f>IF(B56="","",IF(SUM(B57:$B$65,$B$46:B55)=0,"AUSÊNCIA DE OUTRO PREÇO",AVERAGE(B57:$B$65,$B$46:B55)))</f>
        <v/>
      </c>
      <c r="E56" s="4" t="str">
        <f t="shared" si="7"/>
        <v/>
      </c>
      <c r="F56" s="5" t="str">
        <f t="shared" si="5"/>
        <v/>
      </c>
    </row>
    <row r="57" spans="1:6" ht="20.100000000000001" customHeight="1" x14ac:dyDescent="0.25">
      <c r="A57" s="16">
        <v>12</v>
      </c>
      <c r="B57" s="2" t="str">
        <f t="shared" si="6"/>
        <v/>
      </c>
      <c r="C57" s="12" t="str">
        <f t="shared" si="1"/>
        <v/>
      </c>
      <c r="D57" s="3" t="str">
        <f>IF(B57="","",IF(SUM(B58:$B$65,$B$46:B56)=0,"AUSÊNCIA DE OUTRO PREÇO",AVERAGE(B58:$B$65,$B$46:B56)))</f>
        <v/>
      </c>
      <c r="E57" s="4" t="str">
        <f t="shared" si="7"/>
        <v/>
      </c>
      <c r="F57" s="5" t="str">
        <f t="shared" si="5"/>
        <v/>
      </c>
    </row>
    <row r="58" spans="1:6" ht="20.100000000000001" customHeight="1" x14ac:dyDescent="0.25">
      <c r="A58" s="16">
        <v>13</v>
      </c>
      <c r="B58" s="2" t="str">
        <f t="shared" si="6"/>
        <v/>
      </c>
      <c r="C58" s="12" t="str">
        <f t="shared" si="1"/>
        <v/>
      </c>
      <c r="D58" s="3" t="str">
        <f>IF(B58="","",IF(SUM(B59:$B$65,$B$46:B57)=0,"AUSÊNCIA DE OUTRO PREÇO",AVERAGE(B59:$B$65,$B$46:B57)))</f>
        <v/>
      </c>
      <c r="E58" s="4" t="str">
        <f t="shared" si="7"/>
        <v/>
      </c>
      <c r="F58" s="5" t="str">
        <f t="shared" si="5"/>
        <v/>
      </c>
    </row>
    <row r="59" spans="1:6" ht="20.100000000000001" customHeight="1" x14ac:dyDescent="0.25">
      <c r="A59" s="16">
        <v>14</v>
      </c>
      <c r="B59" s="2" t="str">
        <f t="shared" si="6"/>
        <v/>
      </c>
      <c r="C59" s="12" t="str">
        <f t="shared" si="1"/>
        <v/>
      </c>
      <c r="D59" s="3" t="str">
        <f>IF(B59="","",IF(SUM(B60:$B$65,$B$46:B58)=0,"AUSÊNCIA DE OUTRO PREÇO",AVERAGE(B60:$B$65,$B$46:B58)))</f>
        <v/>
      </c>
      <c r="E59" s="4" t="str">
        <f t="shared" si="7"/>
        <v/>
      </c>
      <c r="F59" s="5" t="str">
        <f t="shared" si="5"/>
        <v/>
      </c>
    </row>
    <row r="60" spans="1:6" ht="20.100000000000001" customHeight="1" x14ac:dyDescent="0.25">
      <c r="A60" s="16">
        <v>15</v>
      </c>
      <c r="B60" s="2" t="str">
        <f t="shared" si="6"/>
        <v/>
      </c>
      <c r="C60" s="12" t="str">
        <f t="shared" si="1"/>
        <v/>
      </c>
      <c r="D60" s="3" t="str">
        <f>IF(B60="","",IF(SUM(B61:$B$65,$B$46:B59)=0,"AUSÊNCIA DE OUTRO PREÇO",AVERAGE(B61:$B$65,$B$46:B59)))</f>
        <v/>
      </c>
      <c r="E60" s="4" t="str">
        <f t="shared" si="7"/>
        <v/>
      </c>
      <c r="F60" s="5" t="str">
        <f t="shared" si="5"/>
        <v/>
      </c>
    </row>
    <row r="61" spans="1:6" ht="20.100000000000001" customHeight="1" x14ac:dyDescent="0.25">
      <c r="A61" s="16">
        <v>16</v>
      </c>
      <c r="B61" s="2" t="str">
        <f t="shared" si="6"/>
        <v/>
      </c>
      <c r="C61" s="12" t="str">
        <f t="shared" si="1"/>
        <v/>
      </c>
      <c r="D61" s="3" t="str">
        <f>IF(B61="","",IF(SUM(B62:$B$65,$B$46:B60)=0,"AUSÊNCIA DE OUTRO PREÇO",AVERAGE(B62:$B$65,$B$46:B60)))</f>
        <v/>
      </c>
      <c r="E61" s="4" t="str">
        <f t="shared" si="7"/>
        <v/>
      </c>
      <c r="F61" s="5" t="str">
        <f t="shared" si="5"/>
        <v/>
      </c>
    </row>
    <row r="62" spans="1:6" ht="20.100000000000001" customHeight="1" x14ac:dyDescent="0.25">
      <c r="A62" s="16">
        <v>17</v>
      </c>
      <c r="B62" s="2" t="str">
        <f t="shared" si="6"/>
        <v/>
      </c>
      <c r="C62" s="12" t="str">
        <f t="shared" si="1"/>
        <v/>
      </c>
      <c r="D62" s="3" t="str">
        <f>IF(B62="","",IF(SUM(B63:$B$65,$B$46:B61)=0,"AUSÊNCIA DE OUTRO PREÇO",AVERAGE(B63:$B$65,$B$46:B61)))</f>
        <v/>
      </c>
      <c r="E62" s="4" t="str">
        <f t="shared" si="7"/>
        <v/>
      </c>
      <c r="F62" s="5" t="str">
        <f t="shared" si="5"/>
        <v/>
      </c>
    </row>
    <row r="63" spans="1:6" ht="20.100000000000001" customHeight="1" x14ac:dyDescent="0.25">
      <c r="A63" s="16">
        <v>18</v>
      </c>
      <c r="B63" s="2" t="str">
        <f t="shared" si="6"/>
        <v/>
      </c>
      <c r="C63" s="12" t="str">
        <f t="shared" si="1"/>
        <v/>
      </c>
      <c r="D63" s="3" t="str">
        <f>IF(B63="","",IF(SUM(B64:$B$65,$B$46:B62)=0,"AUSÊNCIA DE OUTRO PREÇO",AVERAGE(B64:$B$65,$B$46:B62)))</f>
        <v/>
      </c>
      <c r="E63" s="4" t="str">
        <f t="shared" si="7"/>
        <v/>
      </c>
      <c r="F63" s="5" t="str">
        <f t="shared" si="5"/>
        <v/>
      </c>
    </row>
    <row r="64" spans="1:6" ht="20.100000000000001" customHeight="1" x14ac:dyDescent="0.25">
      <c r="A64" s="16">
        <v>19</v>
      </c>
      <c r="B64" s="2" t="str">
        <f t="shared" si="6"/>
        <v/>
      </c>
      <c r="C64" s="12" t="str">
        <f t="shared" si="1"/>
        <v/>
      </c>
      <c r="D64" s="3" t="str">
        <f>IF(B64="","",IF(SUM(B65:$B$65,$B$46:B63)=0,"AUSÊNCIA DE OUTRO PREÇO",AVERAGE(B65:$B$65,$B$46:B63)))</f>
        <v/>
      </c>
      <c r="E64" s="4" t="str">
        <f t="shared" si="7"/>
        <v/>
      </c>
      <c r="F64" s="5" t="str">
        <f t="shared" si="5"/>
        <v/>
      </c>
    </row>
    <row r="65" spans="1:6" ht="20.100000000000001" customHeight="1" x14ac:dyDescent="0.25">
      <c r="A65" s="16">
        <v>20</v>
      </c>
      <c r="B65" s="2"/>
      <c r="C65" s="12" t="str">
        <f t="shared" si="1"/>
        <v/>
      </c>
      <c r="D65" s="3" t="str">
        <f>IF(B65="","",IF(SUM($B$46:B64)=0,"AUSÊNCIA DE OUTRO PREÇO",AVERAGE($B$46:B64)))</f>
        <v/>
      </c>
      <c r="E65" s="4" t="str">
        <f t="shared" si="7"/>
        <v/>
      </c>
      <c r="F65" s="5" t="str">
        <f>IF(E65="","",IF(E65&gt;30%,"EXCESSIVAMENTE ELEVADO","APROVADO"))</f>
        <v/>
      </c>
    </row>
    <row r="66" spans="1:6" x14ac:dyDescent="0.25"/>
    <row r="67" spans="1:6" ht="34.5" customHeight="1" x14ac:dyDescent="0.25">
      <c r="A67" s="41" t="s">
        <v>31</v>
      </c>
      <c r="B67" s="41"/>
      <c r="C67" s="41"/>
      <c r="D67" s="41"/>
      <c r="E67" s="41"/>
      <c r="F67" s="42"/>
    </row>
    <row r="68" spans="1:6" ht="34.5" customHeight="1" x14ac:dyDescent="0.25">
      <c r="A68" s="43" t="s">
        <v>28</v>
      </c>
      <c r="B68" s="43"/>
      <c r="C68" s="43"/>
      <c r="D68" s="43"/>
      <c r="E68" s="43"/>
      <c r="F68" s="43"/>
    </row>
    <row r="69" spans="1:6" ht="20.100000000000001" customHeight="1" x14ac:dyDescent="0.25">
      <c r="A69" s="16" t="s">
        <v>22</v>
      </c>
      <c r="B69" s="16" t="s">
        <v>0</v>
      </c>
      <c r="C69" s="8" t="s">
        <v>8</v>
      </c>
      <c r="D69" s="8" t="s">
        <v>1</v>
      </c>
      <c r="E69" s="16" t="s">
        <v>2</v>
      </c>
      <c r="F69" s="16" t="s">
        <v>3</v>
      </c>
    </row>
    <row r="70" spans="1:6" ht="20.100000000000001" customHeight="1" x14ac:dyDescent="0.25">
      <c r="A70" s="16">
        <v>1</v>
      </c>
      <c r="B70" s="3" t="str">
        <f t="shared" ref="B70:B76" si="8">IF(B46="","",IF(E46&gt;30%,"",B46))</f>
        <v/>
      </c>
      <c r="C70" s="12" t="str">
        <f t="shared" ref="C70:C88" si="9">IF(B70="","",C22)</f>
        <v/>
      </c>
      <c r="D70" s="3" t="str">
        <f>IF(B70="","",IF(SUM(B71:B89)=0,"AUSÊNCIA DE OUTRO PREÇO",AVERAGE(B71:B89)))</f>
        <v/>
      </c>
      <c r="E70" s="4" t="str">
        <f>IF(B70="","",IF(D70="AUSÊNCIA DE OUTRO PREÇO","",B70/D70))</f>
        <v/>
      </c>
      <c r="F70" s="5" t="str">
        <f>IF(B70="","",IF(F22="S","EXCEÇÃO - PREÇO PÚBLICO",IF(E70&lt;70%,"INEXEQUÍVEL","APROVADO")))</f>
        <v/>
      </c>
    </row>
    <row r="71" spans="1:6" ht="20.100000000000001" customHeight="1" x14ac:dyDescent="0.25">
      <c r="A71" s="16">
        <v>2</v>
      </c>
      <c r="B71" s="3" t="str">
        <f>IF(B47="","",IF(E47&gt;30%,"",B47))</f>
        <v/>
      </c>
      <c r="C71" s="12" t="str">
        <f t="shared" si="9"/>
        <v/>
      </c>
      <c r="D71" s="3" t="str">
        <f>IF(B71="","",IF(SUM(B72:B89,B70)=0,"AUSÊNCIA DE OUTRO PREÇO",AVERAGE(B72:B89,B70)))</f>
        <v/>
      </c>
      <c r="E71" s="4" t="str">
        <f>IF(B71="","",IF(D71="AUSÊNCIA DE OUTRO PREÇO","",B71/D71))</f>
        <v/>
      </c>
      <c r="F71" s="5" t="str">
        <f>IF(B71="","",IF(F23="S","EXCEÇÃO - PREÇO PÚBLICO",IF(E71&lt;70%,"INEXEQUÍVEL","APROVADO")))</f>
        <v/>
      </c>
    </row>
    <row r="72" spans="1:6" ht="20.100000000000001" customHeight="1" x14ac:dyDescent="0.25">
      <c r="A72" s="16">
        <v>3</v>
      </c>
      <c r="B72" s="3" t="str">
        <f t="shared" si="8"/>
        <v/>
      </c>
      <c r="C72" s="12" t="str">
        <f t="shared" si="9"/>
        <v/>
      </c>
      <c r="D72" s="3" t="str">
        <f>IF(B72="","",IF(SUM(B73:$B$89,$B$70:B71)=0,"AUSÊNCIA DE OUTRO PREÇO",AVERAGE(B73:$B$89,$B$70:B71)))</f>
        <v/>
      </c>
      <c r="E72" s="4" t="str">
        <f>IF(B72="","",IF(D72="AUSÊNCIA DE OUTRO PREÇO","",B72/D72))</f>
        <v/>
      </c>
      <c r="F72" s="5" t="str">
        <f>IF(B72="","",IF(F24="S","EXCEÇÃO - PREÇO PÚBLICO",IF(E72&lt;70%,"INEXEQUÍVEL","APROVADO")))</f>
        <v/>
      </c>
    </row>
    <row r="73" spans="1:6" ht="20.100000000000001" customHeight="1" x14ac:dyDescent="0.25">
      <c r="A73" s="16">
        <v>4</v>
      </c>
      <c r="B73" s="3" t="str">
        <f t="shared" si="8"/>
        <v/>
      </c>
      <c r="C73" s="12" t="str">
        <f t="shared" si="9"/>
        <v/>
      </c>
      <c r="D73" s="3" t="str">
        <f>IF(B73="","",IF(SUM(B74:$B$89,$B$70:B72)=0,"AUSÊNCIA DE OUTRO PREÇO",AVERAGE(B74:$B$89,$B$70:B72)))</f>
        <v/>
      </c>
      <c r="E73" s="4" t="str">
        <f t="shared" ref="E73:E77" si="10">IF(B73="","",IF(D73="AUSÊNCIA DE OUTRO PREÇO","",B73/D73))</f>
        <v/>
      </c>
      <c r="F73" s="5" t="str">
        <f>IF(B73="","",IF(F25="S","EXCEÇÃO - PREÇO PÚBLICO",IF(E73&lt;70%,"INEXEQUÍVEL","APROVADO")))</f>
        <v/>
      </c>
    </row>
    <row r="74" spans="1:6" ht="20.100000000000001" customHeight="1" x14ac:dyDescent="0.25">
      <c r="A74" s="16">
        <v>5</v>
      </c>
      <c r="B74" s="3" t="str">
        <f t="shared" si="8"/>
        <v/>
      </c>
      <c r="C74" s="12" t="str">
        <f t="shared" si="9"/>
        <v/>
      </c>
      <c r="D74" s="3" t="str">
        <f>IF(B74="","",IF(SUM(B75:$B$89,$B$70:B73)=0,"AUSÊNCIA DE OUTRO PREÇO",AVERAGE(B75:$B$89,$B$70:B73)))</f>
        <v/>
      </c>
      <c r="E74" s="4" t="str">
        <f>IF(B74="","",IF(D74="AUSÊNCIA DE OUTRO PREÇO","",B74/D74))</f>
        <v/>
      </c>
      <c r="F74" s="5" t="str">
        <f>IF(B74="","",IF(F26="S","EXCEÇÃO - PREÇO PÚBLICO",IF(E74&lt;70%,"INEXEQUÍVEL","APROVADO")))</f>
        <v/>
      </c>
    </row>
    <row r="75" spans="1:6" ht="20.100000000000001" customHeight="1" x14ac:dyDescent="0.25">
      <c r="A75" s="16">
        <v>6</v>
      </c>
      <c r="B75" s="3" t="str">
        <f t="shared" si="8"/>
        <v/>
      </c>
      <c r="C75" s="12" t="str">
        <f t="shared" si="9"/>
        <v/>
      </c>
      <c r="D75" s="3" t="str">
        <f>IF(B75="","",IF(SUM(B76:$B$89,$B$70:B74)=0,"AUSÊNCIA DE OUTRO PREÇO",AVERAGE(B76:$B$89,$B$70:B74)))</f>
        <v/>
      </c>
      <c r="E75" s="4" t="str">
        <f>IF(B75="","",IF(D75="AUSÊNCIA DE OUTRO PREÇO","",B75/D75))</f>
        <v/>
      </c>
      <c r="F75" s="5" t="str">
        <f t="shared" ref="F75:F88" si="11">IF(B75="","",IF(F27="S","EXCEÇÃO - PREÇO PÚBLICO",IF(E75&lt;70%,"INEXEQUÍVEL","APROVADO")))</f>
        <v/>
      </c>
    </row>
    <row r="76" spans="1:6" ht="20.100000000000001" customHeight="1" x14ac:dyDescent="0.25">
      <c r="A76" s="16">
        <v>7</v>
      </c>
      <c r="B76" s="3" t="str">
        <f t="shared" si="8"/>
        <v/>
      </c>
      <c r="C76" s="12" t="str">
        <f t="shared" si="9"/>
        <v/>
      </c>
      <c r="D76" s="3" t="str">
        <f>IF(B76="","",IF(SUM(B77:$B$89,$B$70:B75)=0,"AUSÊNCIA DE OUTRO PREÇO",AVERAGE(B77:$B$89,$B$70:B75)))</f>
        <v/>
      </c>
      <c r="E76" s="4" t="str">
        <f t="shared" si="10"/>
        <v/>
      </c>
      <c r="F76" s="5" t="str">
        <f t="shared" si="11"/>
        <v/>
      </c>
    </row>
    <row r="77" spans="1:6" ht="20.100000000000001" customHeight="1" x14ac:dyDescent="0.25">
      <c r="A77" s="16">
        <v>8</v>
      </c>
      <c r="B77" s="3" t="str">
        <f>IF(B53="","",IF(E53&gt;30%,"",B53))</f>
        <v/>
      </c>
      <c r="C77" s="12" t="str">
        <f t="shared" si="9"/>
        <v/>
      </c>
      <c r="D77" s="3" t="str">
        <f>IF(B77="","",IF(SUM(B78:$B$89,$B$70:B76)=0,"AUSÊNCIA DE OUTRO PREÇO",AVERAGE(B78:$B$89,$B$70:B76)))</f>
        <v/>
      </c>
      <c r="E77" s="4" t="str">
        <f t="shared" si="10"/>
        <v/>
      </c>
      <c r="F77" s="5" t="str">
        <f t="shared" si="11"/>
        <v/>
      </c>
    </row>
    <row r="78" spans="1:6" ht="20.100000000000001" customHeight="1" x14ac:dyDescent="0.25">
      <c r="A78" s="16">
        <v>9</v>
      </c>
      <c r="B78" s="3" t="str">
        <f>IF(B54="","",IF(E54&gt;30%,"",B54))</f>
        <v/>
      </c>
      <c r="C78" s="12" t="str">
        <f t="shared" si="9"/>
        <v/>
      </c>
      <c r="D78" s="3" t="str">
        <f>IF(B78="","",IF(SUM(B79:$B$89,$B$70:B77)=0,"AUSÊNCIA DE OUTRO PREÇO",AVERAGE(B79:$B$89,$B$70:B77)))</f>
        <v/>
      </c>
      <c r="E78" s="4" t="str">
        <f>IF(B78="","",IF(D78="AUSÊNCIA DE OUTRO PREÇO","",B78/D78))</f>
        <v/>
      </c>
      <c r="F78" s="5" t="str">
        <f t="shared" si="11"/>
        <v/>
      </c>
    </row>
    <row r="79" spans="1:6" ht="20.100000000000001" customHeight="1" x14ac:dyDescent="0.25">
      <c r="A79" s="16">
        <v>10</v>
      </c>
      <c r="B79" s="3" t="str">
        <f>IF(B55="","",IF(E55&gt;30%,"",B55))</f>
        <v/>
      </c>
      <c r="C79" s="12" t="str">
        <f t="shared" si="9"/>
        <v/>
      </c>
      <c r="D79" s="3" t="str">
        <f>IF(B79="","",IF(SUM(B80:$B$89,$B$70:B78)=0,"AUSÊNCIA DE OUTRO PREÇO",AVERAGE(B80:$B$89,$B$70:B78)))</f>
        <v/>
      </c>
      <c r="E79" s="4" t="str">
        <f t="shared" ref="E79:E89" si="12">IF(B79="","",IF(D79="AUSÊNCIA DE OUTRO PREÇO","",B79/D79))</f>
        <v/>
      </c>
      <c r="F79" s="5" t="str">
        <f t="shared" si="11"/>
        <v/>
      </c>
    </row>
    <row r="80" spans="1:6" ht="20.100000000000001" customHeight="1" x14ac:dyDescent="0.25">
      <c r="A80" s="16">
        <v>11</v>
      </c>
      <c r="B80" s="3" t="str">
        <f t="shared" ref="B80:B89" si="13">IF(B56="","",IF(E56&gt;30%,"",B56))</f>
        <v/>
      </c>
      <c r="C80" s="12" t="str">
        <f t="shared" si="9"/>
        <v/>
      </c>
      <c r="D80" s="3" t="str">
        <f>IF(B80="","",IF(SUM(B81:$B$89,$B$70:B79)=0,"AUSÊNCIA DE OUTRO PREÇO",AVERAGE(B81:$B$89,$B$70:B79)))</f>
        <v/>
      </c>
      <c r="E80" s="4" t="str">
        <f t="shared" si="12"/>
        <v/>
      </c>
      <c r="F80" s="5" t="str">
        <f t="shared" si="11"/>
        <v/>
      </c>
    </row>
    <row r="81" spans="1:7" ht="20.100000000000001" customHeight="1" x14ac:dyDescent="0.25">
      <c r="A81" s="16">
        <v>12</v>
      </c>
      <c r="B81" s="3" t="str">
        <f t="shared" si="13"/>
        <v/>
      </c>
      <c r="C81" s="12" t="str">
        <f t="shared" si="9"/>
        <v/>
      </c>
      <c r="D81" s="3" t="str">
        <f>IF(B81="","",IF(SUM(B82:$B$89,$B$70:B80)=0,"AUSÊNCIA DE OUTRO PREÇO",AVERAGE(B82:$B$89,$B$70:B80)))</f>
        <v/>
      </c>
      <c r="E81" s="4" t="str">
        <f t="shared" si="12"/>
        <v/>
      </c>
      <c r="F81" s="5" t="str">
        <f t="shared" si="11"/>
        <v/>
      </c>
    </row>
    <row r="82" spans="1:7" ht="20.100000000000001" customHeight="1" x14ac:dyDescent="0.25">
      <c r="A82" s="16">
        <v>13</v>
      </c>
      <c r="B82" s="3" t="str">
        <f t="shared" si="13"/>
        <v/>
      </c>
      <c r="C82" s="12" t="str">
        <f t="shared" si="9"/>
        <v/>
      </c>
      <c r="D82" s="3" t="str">
        <f>IF(B82="","",IF(SUM(B83:$B$89,$B$70:B81)=0,"AUSÊNCIA DE OUTRO PREÇO",AVERAGE(B83:$B$89,$B$70:B81)))</f>
        <v/>
      </c>
      <c r="E82" s="4" t="str">
        <f t="shared" si="12"/>
        <v/>
      </c>
      <c r="F82" s="5" t="str">
        <f>IF(B82="","",IF(F34="S","EXCEÇÃO - PREÇO PÚBLICO",IF(E82&lt;70%,"INEXEQUÍVEL","APROVADO")))</f>
        <v/>
      </c>
    </row>
    <row r="83" spans="1:7" ht="20.100000000000001" customHeight="1" x14ac:dyDescent="0.25">
      <c r="A83" s="16">
        <v>14</v>
      </c>
      <c r="B83" s="3" t="str">
        <f t="shared" si="13"/>
        <v/>
      </c>
      <c r="C83" s="12" t="str">
        <f t="shared" si="9"/>
        <v/>
      </c>
      <c r="D83" s="3" t="str">
        <f>IF(B83="","",IF(SUM(B84:$B$89,$B$70:B82)=0,"AUSÊNCIA DE OUTRO PREÇO",AVERAGE(B84:$B$89,$B$70:B82)))</f>
        <v/>
      </c>
      <c r="E83" s="4" t="str">
        <f t="shared" si="12"/>
        <v/>
      </c>
      <c r="F83" s="5" t="str">
        <f t="shared" si="11"/>
        <v/>
      </c>
    </row>
    <row r="84" spans="1:7" ht="20.100000000000001" customHeight="1" x14ac:dyDescent="0.25">
      <c r="A84" s="16">
        <v>15</v>
      </c>
      <c r="B84" s="3" t="str">
        <f t="shared" si="13"/>
        <v/>
      </c>
      <c r="C84" s="12" t="str">
        <f t="shared" si="9"/>
        <v/>
      </c>
      <c r="D84" s="3" t="str">
        <f>IF(B84="","",IF(SUM(B85:$B$89,$B$70:B83)=0,"AUSÊNCIA DE OUTRO PREÇO",AVERAGE(B85:$B$89,$B$70:B83)))</f>
        <v/>
      </c>
      <c r="E84" s="4" t="str">
        <f t="shared" si="12"/>
        <v/>
      </c>
      <c r="F84" s="5" t="str">
        <f t="shared" si="11"/>
        <v/>
      </c>
    </row>
    <row r="85" spans="1:7" ht="20.100000000000001" customHeight="1" x14ac:dyDescent="0.25">
      <c r="A85" s="16">
        <v>16</v>
      </c>
      <c r="B85" s="3" t="str">
        <f t="shared" si="13"/>
        <v/>
      </c>
      <c r="C85" s="12" t="str">
        <f t="shared" si="9"/>
        <v/>
      </c>
      <c r="D85" s="3" t="str">
        <f>IF(B85="","",IF(SUM(B86:$B$89,$B$70:B84)=0,"AUSÊNCIA DE OUTRO PREÇO",AVERAGE(B86:$B$89,$B$70:B84)))</f>
        <v/>
      </c>
      <c r="E85" s="4" t="str">
        <f t="shared" si="12"/>
        <v/>
      </c>
      <c r="F85" s="5" t="str">
        <f>IF(B85="","",IF(F37="S","EXCEÇÃO - PREÇO PÚBLICO",IF(E85&lt;70%,"INEXEQUÍVEL","APROVADO")))</f>
        <v/>
      </c>
    </row>
    <row r="86" spans="1:7" ht="20.100000000000001" customHeight="1" x14ac:dyDescent="0.25">
      <c r="A86" s="16">
        <v>17</v>
      </c>
      <c r="B86" s="3" t="str">
        <f t="shared" si="13"/>
        <v/>
      </c>
      <c r="C86" s="12" t="str">
        <f t="shared" si="9"/>
        <v/>
      </c>
      <c r="D86" s="3" t="str">
        <f>IF(B86="","",IF(SUM(B87:$B$89,$B$70:B85)=0,"AUSÊNCIA DE OUTRO PREÇO",AVERAGE(B87:$B$89,$B$70:B85)))</f>
        <v/>
      </c>
      <c r="E86" s="4" t="str">
        <f t="shared" si="12"/>
        <v/>
      </c>
      <c r="F86" s="5" t="str">
        <f t="shared" si="11"/>
        <v/>
      </c>
    </row>
    <row r="87" spans="1:7" ht="20.100000000000001" customHeight="1" x14ac:dyDescent="0.25">
      <c r="A87" s="16">
        <v>18</v>
      </c>
      <c r="B87" s="3" t="str">
        <f t="shared" si="13"/>
        <v/>
      </c>
      <c r="C87" s="12" t="str">
        <f t="shared" si="9"/>
        <v/>
      </c>
      <c r="D87" s="3" t="str">
        <f>IF(B87="","",IF(SUM(B88:$B$89,$B$70:B86)=0,"AUSÊNCIA DE OUTRO PREÇO",AVERAGE(B88:$B$89,$B$70:B86)))</f>
        <v/>
      </c>
      <c r="E87" s="4" t="str">
        <f t="shared" si="12"/>
        <v/>
      </c>
      <c r="F87" s="5" t="str">
        <f t="shared" si="11"/>
        <v/>
      </c>
    </row>
    <row r="88" spans="1:7" ht="20.100000000000001" customHeight="1" x14ac:dyDescent="0.25">
      <c r="A88" s="16">
        <v>19</v>
      </c>
      <c r="B88" s="3" t="str">
        <f t="shared" si="13"/>
        <v/>
      </c>
      <c r="C88" s="12" t="str">
        <f t="shared" si="9"/>
        <v/>
      </c>
      <c r="D88" s="3" t="str">
        <f>IF(B88="","",IF(SUM(B89:$B$89,$B$70:B87)=0,"AUSÊNCIA DE OUTRO PREÇO",AVERAGE(B89:$B$89,$B$70:B87)))</f>
        <v/>
      </c>
      <c r="E88" s="4" t="str">
        <f t="shared" si="12"/>
        <v/>
      </c>
      <c r="F88" s="5" t="str">
        <f t="shared" si="11"/>
        <v/>
      </c>
    </row>
    <row r="89" spans="1:7" ht="20.100000000000001" customHeight="1" x14ac:dyDescent="0.25">
      <c r="A89" s="16">
        <v>20</v>
      </c>
      <c r="B89" s="3" t="str">
        <f t="shared" si="13"/>
        <v/>
      </c>
      <c r="C89" s="12" t="str">
        <f>IF(B89="","",C41)</f>
        <v/>
      </c>
      <c r="D89" s="3" t="str">
        <f>IF(B89="","",IF(SUM($B$70:B88)=0,"AUSÊNCIA DE OUTRO PREÇO",AVERAGE($B$70:B88)))</f>
        <v/>
      </c>
      <c r="E89" s="4" t="str">
        <f t="shared" si="12"/>
        <v/>
      </c>
      <c r="F89" s="5" t="str">
        <f>IF(B89="","",IF(F41="S","EXCEÇÃO - PREÇO PÚBLICO",IF(E89&lt;70%,"INEXEQUÍVEL","APROVADO")))</f>
        <v/>
      </c>
    </row>
    <row r="90" spans="1:7" x14ac:dyDescent="0.25">
      <c r="F90" s="3"/>
      <c r="G90" s="15"/>
    </row>
    <row r="91" spans="1:7" ht="34.5" customHeight="1" x14ac:dyDescent="0.25">
      <c r="A91" s="41" t="s">
        <v>32</v>
      </c>
      <c r="B91" s="41"/>
      <c r="C91" s="41"/>
      <c r="D91" s="41"/>
      <c r="E91" s="41"/>
      <c r="F91" s="42"/>
    </row>
    <row r="92" spans="1:7" ht="20.100000000000001" customHeight="1" x14ac:dyDescent="0.25">
      <c r="A92" s="16" t="s">
        <v>22</v>
      </c>
      <c r="B92" s="16" t="s">
        <v>5</v>
      </c>
      <c r="C92" s="39" t="s">
        <v>8</v>
      </c>
      <c r="D92" s="40"/>
      <c r="E92" s="36" t="s">
        <v>6</v>
      </c>
      <c r="F92" s="36"/>
    </row>
    <row r="93" spans="1:7" ht="20.100000000000001" customHeight="1" x14ac:dyDescent="0.25">
      <c r="A93" s="16">
        <v>1</v>
      </c>
      <c r="B93" s="9" t="str">
        <f t="shared" ref="B93:B99" si="14">IF(B70="","",IF(F22="S",B70,IF(E70="",B70,IF(E70&lt;70%,"",B70))))</f>
        <v/>
      </c>
      <c r="C93" s="28" t="str">
        <f>IF(B93="","",C22)</f>
        <v/>
      </c>
      <c r="D93" s="29"/>
      <c r="E93" s="46" t="str">
        <f>IF(SUM(B93:B112)&lt;=0,"",AVERAGE(B93:B112))</f>
        <v/>
      </c>
      <c r="F93" s="46"/>
    </row>
    <row r="94" spans="1:7" ht="20.100000000000001" customHeight="1" x14ac:dyDescent="0.25">
      <c r="A94" s="16">
        <v>2</v>
      </c>
      <c r="B94" s="9" t="str">
        <f t="shared" si="14"/>
        <v/>
      </c>
      <c r="C94" s="28" t="str">
        <f t="shared" ref="C94:C112" si="15">IF(B94="","",C23)</f>
        <v/>
      </c>
      <c r="D94" s="29"/>
      <c r="E94" s="46"/>
      <c r="F94" s="46"/>
    </row>
    <row r="95" spans="1:7" ht="20.100000000000001" customHeight="1" x14ac:dyDescent="0.25">
      <c r="A95" s="16">
        <v>3</v>
      </c>
      <c r="B95" s="9" t="str">
        <f t="shared" si="14"/>
        <v/>
      </c>
      <c r="C95" s="28" t="str">
        <f t="shared" si="15"/>
        <v/>
      </c>
      <c r="D95" s="29"/>
      <c r="E95" s="46"/>
      <c r="F95" s="46"/>
    </row>
    <row r="96" spans="1:7" ht="20.100000000000001" customHeight="1" x14ac:dyDescent="0.25">
      <c r="A96" s="16">
        <v>4</v>
      </c>
      <c r="B96" s="9" t="str">
        <f t="shared" si="14"/>
        <v/>
      </c>
      <c r="C96" s="28" t="str">
        <f t="shared" si="15"/>
        <v/>
      </c>
      <c r="D96" s="29"/>
      <c r="E96" s="46"/>
      <c r="F96" s="46"/>
    </row>
    <row r="97" spans="1:6" ht="20.100000000000001" customHeight="1" x14ac:dyDescent="0.25">
      <c r="A97" s="16">
        <v>5</v>
      </c>
      <c r="B97" s="9" t="str">
        <f t="shared" si="14"/>
        <v/>
      </c>
      <c r="C97" s="28" t="str">
        <f t="shared" si="15"/>
        <v/>
      </c>
      <c r="D97" s="29"/>
      <c r="E97" s="46"/>
      <c r="F97" s="46"/>
    </row>
    <row r="98" spans="1:6" ht="20.100000000000001" customHeight="1" x14ac:dyDescent="0.25">
      <c r="A98" s="16">
        <v>6</v>
      </c>
      <c r="B98" s="9" t="str">
        <f t="shared" si="14"/>
        <v/>
      </c>
      <c r="C98" s="28" t="str">
        <f t="shared" si="15"/>
        <v/>
      </c>
      <c r="D98" s="29"/>
      <c r="E98" s="46"/>
      <c r="F98" s="46"/>
    </row>
    <row r="99" spans="1:6" ht="20.100000000000001" customHeight="1" x14ac:dyDescent="0.25">
      <c r="A99" s="16">
        <v>7</v>
      </c>
      <c r="B99" s="9" t="str">
        <f t="shared" si="14"/>
        <v/>
      </c>
      <c r="C99" s="28" t="str">
        <f t="shared" si="15"/>
        <v/>
      </c>
      <c r="D99" s="29"/>
      <c r="E99" s="46"/>
      <c r="F99" s="46"/>
    </row>
    <row r="100" spans="1:6" ht="20.100000000000001" customHeight="1" x14ac:dyDescent="0.25">
      <c r="A100" s="16">
        <v>8</v>
      </c>
      <c r="B100" s="9" t="str">
        <f>IF(B77="","",IF(F29="S",B77,IF(E77="",B77,IF(E77&lt;70%,"",B77))))</f>
        <v/>
      </c>
      <c r="C100" s="28" t="str">
        <f t="shared" si="15"/>
        <v/>
      </c>
      <c r="D100" s="29"/>
      <c r="E100" s="46"/>
      <c r="F100" s="46"/>
    </row>
    <row r="101" spans="1:6" ht="20.100000000000001" customHeight="1" x14ac:dyDescent="0.25">
      <c r="A101" s="16">
        <v>9</v>
      </c>
      <c r="B101" s="9" t="str">
        <f t="shared" ref="B101:B112" si="16">IF(B78="","",IF(F30="S",B78,IF(E78="",B78,IF(E78&lt;70%,"",B78))))</f>
        <v/>
      </c>
      <c r="C101" s="28" t="str">
        <f t="shared" si="15"/>
        <v/>
      </c>
      <c r="D101" s="29"/>
      <c r="E101" s="46"/>
      <c r="F101" s="46"/>
    </row>
    <row r="102" spans="1:6" ht="20.100000000000001" customHeight="1" x14ac:dyDescent="0.25">
      <c r="A102" s="16">
        <v>10</v>
      </c>
      <c r="B102" s="9" t="str">
        <f t="shared" si="16"/>
        <v/>
      </c>
      <c r="C102" s="28" t="str">
        <f t="shared" si="15"/>
        <v/>
      </c>
      <c r="D102" s="29"/>
      <c r="E102" s="46"/>
      <c r="F102" s="46"/>
    </row>
    <row r="103" spans="1:6" ht="20.100000000000001" customHeight="1" x14ac:dyDescent="0.25">
      <c r="A103" s="16">
        <v>11</v>
      </c>
      <c r="B103" s="9" t="str">
        <f t="shared" si="16"/>
        <v/>
      </c>
      <c r="C103" s="28" t="str">
        <f t="shared" si="15"/>
        <v/>
      </c>
      <c r="D103" s="29"/>
      <c r="E103" s="46"/>
      <c r="F103" s="46"/>
    </row>
    <row r="104" spans="1:6" ht="20.100000000000001" customHeight="1" x14ac:dyDescent="0.25">
      <c r="A104" s="16">
        <v>12</v>
      </c>
      <c r="B104" s="9" t="str">
        <f t="shared" si="16"/>
        <v/>
      </c>
      <c r="C104" s="28" t="str">
        <f t="shared" si="15"/>
        <v/>
      </c>
      <c r="D104" s="29"/>
      <c r="E104" s="46"/>
      <c r="F104" s="46"/>
    </row>
    <row r="105" spans="1:6" ht="20.100000000000001" customHeight="1" x14ac:dyDescent="0.25">
      <c r="A105" s="16">
        <v>13</v>
      </c>
      <c r="B105" s="9" t="str">
        <f t="shared" si="16"/>
        <v/>
      </c>
      <c r="C105" s="28" t="str">
        <f t="shared" si="15"/>
        <v/>
      </c>
      <c r="D105" s="29"/>
      <c r="E105" s="46"/>
      <c r="F105" s="46"/>
    </row>
    <row r="106" spans="1:6" ht="19.899999999999999" customHeight="1" x14ac:dyDescent="0.25">
      <c r="A106" s="16">
        <v>14</v>
      </c>
      <c r="B106" s="9" t="str">
        <f t="shared" si="16"/>
        <v/>
      </c>
      <c r="C106" s="28" t="str">
        <f t="shared" si="15"/>
        <v/>
      </c>
      <c r="D106" s="29"/>
      <c r="E106" s="46"/>
      <c r="F106" s="46"/>
    </row>
    <row r="107" spans="1:6" ht="19.899999999999999" customHeight="1" x14ac:dyDescent="0.25">
      <c r="A107" s="16">
        <v>15</v>
      </c>
      <c r="B107" s="9" t="str">
        <f t="shared" si="16"/>
        <v/>
      </c>
      <c r="C107" s="28" t="str">
        <f t="shared" si="15"/>
        <v/>
      </c>
      <c r="D107" s="29"/>
      <c r="E107" s="46"/>
      <c r="F107" s="46"/>
    </row>
    <row r="108" spans="1:6" ht="20.100000000000001" customHeight="1" x14ac:dyDescent="0.25">
      <c r="A108" s="16">
        <v>16</v>
      </c>
      <c r="B108" s="9" t="str">
        <f t="shared" si="16"/>
        <v/>
      </c>
      <c r="C108" s="28" t="str">
        <f t="shared" si="15"/>
        <v/>
      </c>
      <c r="D108" s="29"/>
      <c r="E108" s="46"/>
      <c r="F108" s="46"/>
    </row>
    <row r="109" spans="1:6" ht="20.100000000000001" customHeight="1" x14ac:dyDescent="0.25">
      <c r="A109" s="16">
        <v>17</v>
      </c>
      <c r="B109" s="9" t="str">
        <f t="shared" si="16"/>
        <v/>
      </c>
      <c r="C109" s="28" t="str">
        <f t="shared" si="15"/>
        <v/>
      </c>
      <c r="D109" s="29"/>
      <c r="E109" s="46"/>
      <c r="F109" s="46"/>
    </row>
    <row r="110" spans="1:6" ht="20.100000000000001" customHeight="1" x14ac:dyDescent="0.25">
      <c r="A110" s="16">
        <v>18</v>
      </c>
      <c r="B110" s="9" t="str">
        <f t="shared" si="16"/>
        <v/>
      </c>
      <c r="C110" s="28" t="str">
        <f t="shared" si="15"/>
        <v/>
      </c>
      <c r="D110" s="29"/>
      <c r="E110" s="46"/>
      <c r="F110" s="46"/>
    </row>
    <row r="111" spans="1:6" ht="20.100000000000001" customHeight="1" x14ac:dyDescent="0.25">
      <c r="A111" s="16">
        <v>19</v>
      </c>
      <c r="B111" s="9" t="str">
        <f t="shared" si="16"/>
        <v/>
      </c>
      <c r="C111" s="28" t="str">
        <f t="shared" si="15"/>
        <v/>
      </c>
      <c r="D111" s="29"/>
      <c r="E111" s="46"/>
      <c r="F111" s="46"/>
    </row>
    <row r="112" spans="1:6" ht="19.149999999999999" customHeight="1" x14ac:dyDescent="0.25">
      <c r="A112" s="16">
        <v>20</v>
      </c>
      <c r="B112" s="9" t="str">
        <f t="shared" si="16"/>
        <v/>
      </c>
      <c r="C112" s="28" t="str">
        <f t="shared" si="15"/>
        <v/>
      </c>
      <c r="D112" s="29"/>
      <c r="E112" s="46"/>
      <c r="F112" s="46"/>
    </row>
    <row r="113" spans="2:6" ht="24.95" customHeight="1" x14ac:dyDescent="0.25"/>
    <row r="114" spans="2:6" ht="24.95" customHeight="1" x14ac:dyDescent="0.25">
      <c r="B114" s="11" t="s">
        <v>9</v>
      </c>
      <c r="C114" s="44"/>
      <c r="D114" s="44"/>
      <c r="E114" s="10" t="s">
        <v>10</v>
      </c>
      <c r="F114" s="13"/>
    </row>
    <row r="115" spans="2:6" ht="24.95" customHeight="1" x14ac:dyDescent="0.25"/>
    <row r="116" spans="2:6" ht="24.95" customHeight="1" x14ac:dyDescent="0.25">
      <c r="C116" s="45" t="s">
        <v>11</v>
      </c>
      <c r="D116" s="45"/>
    </row>
    <row r="117" spans="2:6" ht="22.5" customHeight="1" x14ac:dyDescent="0.25">
      <c r="C117" s="45" t="s">
        <v>12</v>
      </c>
      <c r="D117" s="45"/>
    </row>
    <row r="118" spans="2:6" hidden="1" x14ac:dyDescent="0.25"/>
    <row r="119" spans="2:6" ht="15" customHeight="1" x14ac:dyDescent="0.25"/>
  </sheetData>
  <mergeCells count="58">
    <mergeCell ref="C29:E29"/>
    <mergeCell ref="C30:E30"/>
    <mergeCell ref="C41:E41"/>
    <mergeCell ref="C22:E22"/>
    <mergeCell ref="C23:E23"/>
    <mergeCell ref="C24:E24"/>
    <mergeCell ref="C25:E25"/>
    <mergeCell ref="C26:E26"/>
    <mergeCell ref="C27:E27"/>
    <mergeCell ref="C28:E28"/>
    <mergeCell ref="C39:E39"/>
    <mergeCell ref="C114:D114"/>
    <mergeCell ref="C116:D116"/>
    <mergeCell ref="C117:D117"/>
    <mergeCell ref="C93:D93"/>
    <mergeCell ref="E93:F112"/>
    <mergeCell ref="C94:D94"/>
    <mergeCell ref="C95:D95"/>
    <mergeCell ref="C96:D96"/>
    <mergeCell ref="C97:D97"/>
    <mergeCell ref="C98:D98"/>
    <mergeCell ref="C99:D99"/>
    <mergeCell ref="C100:D100"/>
    <mergeCell ref="C110:D110"/>
    <mergeCell ref="C112:D112"/>
    <mergeCell ref="C101:D101"/>
    <mergeCell ref="C102:D102"/>
    <mergeCell ref="C92:D92"/>
    <mergeCell ref="E92:F92"/>
    <mergeCell ref="A43:F43"/>
    <mergeCell ref="A44:F44"/>
    <mergeCell ref="A67:F67"/>
    <mergeCell ref="A68:F68"/>
    <mergeCell ref="A91:F91"/>
    <mergeCell ref="A15:B19"/>
    <mergeCell ref="C15:F19"/>
    <mergeCell ref="C21:E21"/>
    <mergeCell ref="A12:B12"/>
    <mergeCell ref="C12:D12"/>
    <mergeCell ref="A13:B13"/>
    <mergeCell ref="C13:D13"/>
    <mergeCell ref="A14:B14"/>
    <mergeCell ref="C14:D14"/>
    <mergeCell ref="A11:B11"/>
    <mergeCell ref="C11:D11"/>
    <mergeCell ref="A2:F2"/>
    <mergeCell ref="A3:F3"/>
    <mergeCell ref="A5:F5"/>
    <mergeCell ref="A7:F7"/>
    <mergeCell ref="A9:F9"/>
    <mergeCell ref="C108:D108"/>
    <mergeCell ref="C109:D109"/>
    <mergeCell ref="C111:D111"/>
    <mergeCell ref="C103:D103"/>
    <mergeCell ref="C104:D104"/>
    <mergeCell ref="C105:D105"/>
    <mergeCell ref="C106:D106"/>
    <mergeCell ref="C107:D107"/>
  </mergeCells>
  <conditionalFormatting sqref="B93:B112">
    <cfRule type="cellIs" dxfId="5" priority="45" operator="between">
      <formula>1E-78</formula>
      <formula>9.99999999999999E+131</formula>
    </cfRule>
  </conditionalFormatting>
  <conditionalFormatting sqref="C22:C23 C25:C26 C28">
    <cfRule type="expression" dxfId="4" priority="26">
      <formula>#REF!&gt;0</formula>
    </cfRule>
  </conditionalFormatting>
  <conditionalFormatting sqref="F22:F41">
    <cfRule type="expression" dxfId="3" priority="5">
      <formula>#REF!&gt;0</formula>
    </cfRule>
  </conditionalFormatting>
  <conditionalFormatting sqref="F46:F65">
    <cfRule type="expression" dxfId="2" priority="29">
      <formula>E46=""</formula>
    </cfRule>
    <cfRule type="expression" dxfId="1" priority="30">
      <formula>E46&gt;30%</formula>
    </cfRule>
  </conditionalFormatting>
  <conditionalFormatting sqref="F70:F89">
    <cfRule type="expression" dxfId="0" priority="44">
      <formula>$E70&lt;70%</formula>
    </cfRule>
  </conditionalFormatting>
  <pageMargins left="0.51181102362204722" right="0.51181102362204722" top="0.98425196850393704" bottom="0.78740157480314965" header="0.31496062992125984" footer="0.31496062992125984"/>
  <pageSetup paperSize="9" scale="4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SMART TV</vt:lpstr>
      <vt:lpstr>'SMART TV'!Area_de_impressao</vt:lpstr>
    </vt:vector>
  </TitlesOfParts>
  <Company>SEGES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Caninja Soares Ferreira</dc:creator>
  <cp:lastModifiedBy>Fabiano Osvaldo Rodrigues</cp:lastModifiedBy>
  <cp:lastPrinted>2023-06-05T18:27:00Z</cp:lastPrinted>
  <dcterms:created xsi:type="dcterms:W3CDTF">2020-02-04T13:56:31Z</dcterms:created>
  <dcterms:modified xsi:type="dcterms:W3CDTF">2023-06-21T19:01:05Z</dcterms:modified>
</cp:coreProperties>
</file>